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F0AFF12A-44DF-4EA5-A3E0-9DAA3C554DF4}" xr6:coauthVersionLast="47" xr6:coauthVersionMax="47" xr10:uidLastSave="{00000000-0000-0000-0000-000000000000}"/>
  <bookViews>
    <workbookView xWindow="11424" yWindow="0" windowWidth="11712" windowHeight="12336" firstSheet="4" activeTab="4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4" i="1" l="1"/>
  <c r="G413" i="1"/>
  <c r="G412" i="1"/>
  <c r="G411" i="1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<sst xmlns="http://schemas.openxmlformats.org/spreadsheetml/2006/main" count="647" uniqueCount="47">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</sst>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  <xf numFmtId="3" fontId="14" fillId="0" borderId="2" xfId="0" applyNumberFormat="1" applyFont="1" applyBorder="1"/>
    <xf numFmtId="3" fontId="14" fillId="0" borderId="6" xfId="0" applyNumberFormat="1" applyFont="1" applyBorder="1"/>
    <xf numFmtId="3" fontId="14" fillId="0" borderId="5" xfId="0" applyNumberFormat="1" applyFont="1" applyBorder="1"/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4"/>
  <sheetViews>
    <sheetView showGridLines="0" zoomScale="88" workbookViewId="0">
      <pane xSplit="1" ySplit="4" topLeftCell="B392" activePane="bottomRight" state="frozen"/>
      <selection pane="topRight" activeCell="B1" sqref="B1"/>
      <selection pane="bottomLeft" activeCell="A4" sqref="A4"/>
      <selection pane="bottomRight" activeCell="D417" sqref="D417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4" t="s">
        <v>2</v>
      </c>
      <c r="B1" s="34"/>
      <c r="C1" s="34"/>
      <c r="D1" s="34"/>
    </row>
    <row r="2" spans="1:6" x14ac:dyDescent="0.3">
      <c r="A2" s="34" t="s">
        <v>6</v>
      </c>
      <c r="B2" s="34"/>
      <c r="C2" s="34"/>
      <c r="D2" s="34"/>
    </row>
    <row r="3" spans="1:6" x14ac:dyDescent="0.3">
      <c r="A3" s="35" t="s">
        <v>9</v>
      </c>
      <c r="B3" s="34"/>
      <c r="C3" s="34"/>
      <c r="D3" s="34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170.21600000000001</v>
      </c>
      <c r="C389" s="20">
        <v>91.578999999999994</v>
      </c>
      <c r="D389" s="20">
        <v>261.79599999999999</v>
      </c>
    </row>
    <row r="390" spans="1:4" x14ac:dyDescent="0.3">
      <c r="A390" s="5">
        <v>45323</v>
      </c>
      <c r="B390" s="20">
        <v>175.34399999999999</v>
      </c>
      <c r="C390" s="20">
        <v>93.978999999999999</v>
      </c>
      <c r="D390" s="20">
        <v>269.32299999999998</v>
      </c>
    </row>
    <row r="391" spans="1:4" x14ac:dyDescent="0.3">
      <c r="A391" s="5">
        <v>45352</v>
      </c>
      <c r="B391" s="20">
        <v>171.506</v>
      </c>
      <c r="C391" s="20">
        <v>94.131</v>
      </c>
      <c r="D391" s="20">
        <v>265.63799999999998</v>
      </c>
    </row>
    <row r="392" spans="1:4" x14ac:dyDescent="0.3">
      <c r="A392" s="5">
        <v>45383</v>
      </c>
      <c r="B392" s="20">
        <v>173.03700000000001</v>
      </c>
      <c r="C392" s="20">
        <v>93.355999999999995</v>
      </c>
      <c r="D392" s="20">
        <v>266.39299999999997</v>
      </c>
    </row>
    <row r="393" spans="1:4" x14ac:dyDescent="0.3">
      <c r="A393" s="5">
        <v>45413</v>
      </c>
      <c r="B393" s="20">
        <v>170.321</v>
      </c>
      <c r="C393" s="20">
        <v>94.655000000000001</v>
      </c>
      <c r="D393" s="20">
        <v>264.976</v>
      </c>
    </row>
    <row r="394" spans="1:4" x14ac:dyDescent="0.3">
      <c r="A394" s="5">
        <v>45444</v>
      </c>
      <c r="B394" s="20">
        <v>173.31800000000001</v>
      </c>
      <c r="C394" s="20">
        <v>95.039000000000001</v>
      </c>
      <c r="D394" s="20">
        <v>268.35599999999999</v>
      </c>
    </row>
    <row r="395" spans="1:4" x14ac:dyDescent="0.3">
      <c r="A395" s="5">
        <v>45474</v>
      </c>
      <c r="B395" s="20">
        <v>174.67099999999999</v>
      </c>
      <c r="C395" s="20">
        <v>96.444000000000003</v>
      </c>
      <c r="D395" s="20">
        <v>271.11500000000001</v>
      </c>
    </row>
    <row r="396" spans="1:4" x14ac:dyDescent="0.3">
      <c r="A396" s="5">
        <v>45505</v>
      </c>
      <c r="B396" s="20">
        <v>177.95400000000001</v>
      </c>
      <c r="C396" s="20">
        <v>97.765000000000001</v>
      </c>
      <c r="D396" s="20">
        <v>275.71899999999999</v>
      </c>
    </row>
    <row r="397" spans="1:4" x14ac:dyDescent="0.3">
      <c r="A397" s="5">
        <v>45536</v>
      </c>
      <c r="B397" s="20">
        <v>175.48400000000001</v>
      </c>
      <c r="C397" s="20">
        <v>98.203000000000003</v>
      </c>
      <c r="D397" s="20">
        <v>273.68700000000001</v>
      </c>
    </row>
    <row r="398" spans="1:4" x14ac:dyDescent="0.3">
      <c r="A398" s="5">
        <v>45566</v>
      </c>
      <c r="B398" s="20">
        <v>170.941</v>
      </c>
      <c r="C398" s="20">
        <v>98.56</v>
      </c>
      <c r="D398" s="20">
        <v>269.50099999999998</v>
      </c>
    </row>
    <row r="399" spans="1:4" x14ac:dyDescent="0.3">
      <c r="A399" s="5">
        <v>45597</v>
      </c>
      <c r="B399" s="20">
        <v>176.50899999999999</v>
      </c>
      <c r="C399" s="20">
        <v>99.319000000000003</v>
      </c>
      <c r="D399" s="20">
        <v>275.82799999999997</v>
      </c>
    </row>
    <row r="400" spans="1:4" x14ac:dyDescent="0.3">
      <c r="A400" s="5">
        <v>45627</v>
      </c>
      <c r="B400" s="20">
        <v>170.476</v>
      </c>
      <c r="C400" s="20">
        <v>99.715000000000003</v>
      </c>
      <c r="D400" s="20">
        <v>270.19200000000001</v>
      </c>
    </row>
    <row r="401" spans="1:4" x14ac:dyDescent="0.3">
      <c r="A401" s="5">
        <v>45658</v>
      </c>
      <c r="B401" s="20">
        <v>173.411</v>
      </c>
      <c r="C401" s="20">
        <v>100.32899999999999</v>
      </c>
      <c r="D401" s="20">
        <v>273.74</v>
      </c>
    </row>
    <row r="402" spans="1:4" x14ac:dyDescent="0.3">
      <c r="A402" s="5">
        <v>45689</v>
      </c>
      <c r="B402" s="20">
        <v>180.643</v>
      </c>
      <c r="C402" s="20">
        <v>100.02</v>
      </c>
      <c r="D402" s="20">
        <v>280.66300000000001</v>
      </c>
    </row>
    <row r="403" spans="1:4" x14ac:dyDescent="0.3">
      <c r="A403" s="5">
        <v>45717</v>
      </c>
      <c r="B403" s="20">
        <v>183.90199999999999</v>
      </c>
      <c r="C403" s="20">
        <v>99.23</v>
      </c>
      <c r="D403" s="20">
        <v>283.13200000000001</v>
      </c>
    </row>
    <row r="404" spans="1:4" x14ac:dyDescent="0.3">
      <c r="A404" s="5">
        <v>45748</v>
      </c>
      <c r="B404" s="20">
        <v>190.50200000000001</v>
      </c>
      <c r="C404" s="20">
        <v>100.53</v>
      </c>
      <c r="D404" s="20">
        <v>291.03300000000002</v>
      </c>
    </row>
    <row r="405" spans="1:4" x14ac:dyDescent="0.3">
      <c r="A405" s="5">
        <v>45778</v>
      </c>
      <c r="B405" s="20">
        <v>179.71</v>
      </c>
      <c r="C405" s="20">
        <v>100.346</v>
      </c>
      <c r="D405" s="20">
        <v>280.05599999999998</v>
      </c>
    </row>
    <row r="406" spans="1:4" x14ac:dyDescent="0.3">
      <c r="A406" s="5">
        <v>45809</v>
      </c>
      <c r="B406" s="20">
        <v>178.756</v>
      </c>
      <c r="C406" s="20">
        <v>101.685</v>
      </c>
      <c r="D406" s="20">
        <v>280.44200000000001</v>
      </c>
    </row>
    <row r="407" spans="1:4" x14ac:dyDescent="0.3">
      <c r="A407" s="5">
        <v>45839</v>
      </c>
      <c r="B407" s="20">
        <v>180.102</v>
      </c>
      <c r="C407" s="20">
        <v>104.22</v>
      </c>
      <c r="D407" s="20">
        <v>284.322</v>
      </c>
    </row>
    <row r="408" spans="1:4" x14ac:dyDescent="0.3">
      <c r="A408" s="5">
        <v>45870</v>
      </c>
      <c r="B408" s="20">
        <v>178.446</v>
      </c>
      <c r="C408" s="20">
        <v>105.898</v>
      </c>
      <c r="D408" s="20">
        <v>284.34399999999999</v>
      </c>
    </row>
    <row r="409" spans="1:4" x14ac:dyDescent="0.3">
      <c r="A409" s="5">
        <v>45901</v>
      </c>
      <c r="B409" s="20">
        <v>188.47800000000001</v>
      </c>
      <c r="C409" s="20">
        <v>105.327</v>
      </c>
      <c r="D409" s="20">
        <v>293.80399999999997</v>
      </c>
    </row>
    <row r="410" spans="1:4" x14ac:dyDescent="0.3">
      <c r="A410" s="5">
        <v>45931</v>
      </c>
      <c r="B410" s="20">
        <v>196.42699999999999</v>
      </c>
      <c r="C410" s="20">
        <v>104.75</v>
      </c>
      <c r="D410" s="20">
        <v>301.17700000000002</v>
      </c>
    </row>
    <row r="411" spans="1:4" x14ac:dyDescent="0.3">
      <c r="A411" s="5">
        <v>45962</v>
      </c>
      <c r="B411" s="20">
        <v>186.274</v>
      </c>
      <c r="C411" s="20">
        <v>104.63200000000001</v>
      </c>
      <c r="D411" s="20">
        <v>290.90600000000001</v>
      </c>
    </row>
    <row r="412" spans="1:4" x14ac:dyDescent="0.3">
      <c r="A412" s="5">
        <v>45992</v>
      </c>
      <c r="B412" s="20">
        <v>180.864</v>
      </c>
      <c r="C412" s="20">
        <v>105.437</v>
      </c>
      <c r="D412" s="20">
        <v>286.30099999999999</v>
      </c>
    </row>
    <row r="413" spans="1:4" x14ac:dyDescent="0.3">
      <c r="A413" s="5">
        <v>46023</v>
      </c>
      <c r="B413" s="20">
        <v>195.41200000000001</v>
      </c>
      <c r="C413" s="20">
        <v>106.812</v>
      </c>
      <c r="D413" s="20">
        <v>302.22399999999999</v>
      </c>
    </row>
    <row r="414" spans="1:4" x14ac:dyDescent="0.3">
      <c r="A414" s="5">
        <v>46054</v>
      </c>
      <c r="B414" s="20">
        <v>206.91800000000001</v>
      </c>
      <c r="C414" s="20">
        <v>107.869</v>
      </c>
      <c r="D414" s="20">
        <v>314.78699999999998</v>
      </c>
    </row>
    <row r="415" spans="1:4" x14ac:dyDescent="0.3">
      <c r="B415" s="24" t="s">
        <v>46</v>
      </c>
      <c r="C415" s="24" t="s">
        <v>46</v>
      </c>
      <c r="D415" s="24" t="s">
        <v>46</v>
      </c>
    </row>
    <row r="416" spans="1:4" x14ac:dyDescent="0.3">
      <c r="B416" s="24" t="s">
        <v>46</v>
      </c>
      <c r="C416" s="24" t="s">
        <v>46</v>
      </c>
      <c r="D416" s="24" t="s">
        <v>46</v>
      </c>
    </row>
    <row r="417" spans="2:4" x14ac:dyDescent="0.3">
      <c r="B417" s="24" t="s">
        <v>46</v>
      </c>
      <c r="D417" s="24" t="s">
        <v>46</v>
      </c>
    </row>
    <row r="418" spans="2:4" x14ac:dyDescent="0.3">
      <c r="B418" s="24" t="s">
        <v>46</v>
      </c>
      <c r="C418" s="24" t="s">
        <v>46</v>
      </c>
      <c r="D418" s="24" t="s">
        <v>46</v>
      </c>
    </row>
    <row r="419" spans="2:4" x14ac:dyDescent="0.3">
      <c r="B419" s="24" t="s">
        <v>46</v>
      </c>
      <c r="C419" s="24" t="s">
        <v>46</v>
      </c>
      <c r="D419" s="24" t="s">
        <v>46</v>
      </c>
    </row>
    <row r="420" spans="2:4" x14ac:dyDescent="0.3">
      <c r="B420" s="24" t="s">
        <v>46</v>
      </c>
      <c r="C420" s="24" t="s">
        <v>46</v>
      </c>
      <c r="D420" s="24" t="s">
        <v>46</v>
      </c>
    </row>
    <row r="421" spans="2:4" x14ac:dyDescent="0.3">
      <c r="B421" s="24" t="s">
        <v>46</v>
      </c>
      <c r="C421" s="24" t="s">
        <v>46</v>
      </c>
      <c r="D421" s="24" t="s">
        <v>46</v>
      </c>
    </row>
    <row r="422" spans="2:4" x14ac:dyDescent="0.3">
      <c r="B422" s="24" t="s">
        <v>46</v>
      </c>
      <c r="C422" s="24" t="s">
        <v>46</v>
      </c>
      <c r="D422" s="24" t="s">
        <v>46</v>
      </c>
    </row>
    <row r="423" spans="2:4" x14ac:dyDescent="0.3">
      <c r="B423" s="24" t="s">
        <v>46</v>
      </c>
      <c r="C423" s="24" t="s">
        <v>46</v>
      </c>
      <c r="D423" s="24" t="s">
        <v>46</v>
      </c>
    </row>
    <row r="424" spans="2:4" x14ac:dyDescent="0.3">
      <c r="B424" s="24" t="s">
        <v>46</v>
      </c>
      <c r="C424" s="24" t="s">
        <v>46</v>
      </c>
      <c r="D424" s="24" t="s">
        <v>46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4"/>
  <sheetViews>
    <sheetView showGridLines="0" workbookViewId="0">
      <pane xSplit="1" ySplit="4" topLeftCell="B400" activePane="bottomRight" state="frozen"/>
      <selection pane="topRight" activeCell="B1" sqref="B1"/>
      <selection pane="bottomLeft" activeCell="A4" sqref="A4"/>
      <selection pane="bottomRight" activeCell="D415" sqref="D415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4" t="s">
        <v>45</v>
      </c>
      <c r="B1" s="34"/>
      <c r="C1" s="34"/>
      <c r="D1" s="34"/>
    </row>
    <row r="2" spans="1:4" x14ac:dyDescent="0.3">
      <c r="A2" s="34" t="s">
        <v>6</v>
      </c>
      <c r="B2" s="34"/>
      <c r="C2" s="34"/>
      <c r="D2" s="34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10">
        <f>266589/(1000)</f>
        <v>266.589</v>
      </c>
      <c r="C377" s="10">
        <f>62185/(1000)</f>
        <v>62.185000000000002</v>
      </c>
      <c r="D377" s="8">
        <f>328774/(1000)</f>
        <v>328.774</v>
      </c>
    </row>
    <row r="378" spans="1:5" x14ac:dyDescent="0.3">
      <c r="A378" s="5">
        <v>44958</v>
      </c>
      <c r="B378" s="10">
        <f>261453/(1000)</f>
        <v>261.45299999999997</v>
      </c>
      <c r="C378" s="10">
        <f>62086/(1000)</f>
        <v>62.085999999999999</v>
      </c>
      <c r="D378" s="8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10">
        <f>256049/(1000)</f>
        <v>256.04899999999998</v>
      </c>
      <c r="C379" s="10">
        <f>62079/(1000)</f>
        <v>62.079000000000001</v>
      </c>
      <c r="D379" s="8">
        <f>318127/(1000)</f>
        <v>318.12700000000001</v>
      </c>
    </row>
    <row r="380" spans="1:5" x14ac:dyDescent="0.3">
      <c r="A380" s="5">
        <v>45017</v>
      </c>
      <c r="B380" s="10">
        <f>261497/(1000)</f>
        <v>261.49700000000001</v>
      </c>
      <c r="C380" s="10">
        <f>63222/(1000)</f>
        <v>63.222000000000001</v>
      </c>
      <c r="D380" s="8">
        <f>324718/(1000)</f>
        <v>324.71800000000002</v>
      </c>
    </row>
    <row r="381" spans="1:5" x14ac:dyDescent="0.3">
      <c r="A381" s="5">
        <v>45047</v>
      </c>
      <c r="B381" s="10">
        <f>255391/(1000)</f>
        <v>255.39099999999999</v>
      </c>
      <c r="C381" s="10">
        <f>62992/(1000)</f>
        <v>62.991999999999997</v>
      </c>
      <c r="D381" s="8">
        <f>318383/(1000)</f>
        <v>318.38299999999998</v>
      </c>
    </row>
    <row r="382" spans="1:5" x14ac:dyDescent="0.3">
      <c r="A382" s="5">
        <v>45078</v>
      </c>
      <c r="B382" s="10">
        <f>253648/(1000)</f>
        <v>253.648</v>
      </c>
      <c r="C382" s="10">
        <f>63394/(1000)</f>
        <v>63.393999999999998</v>
      </c>
      <c r="D382" s="8">
        <f>317042/(1000)</f>
        <v>317.04199999999997</v>
      </c>
    </row>
    <row r="383" spans="1:5" x14ac:dyDescent="0.3">
      <c r="A383" s="5">
        <v>45108</v>
      </c>
      <c r="B383" s="10">
        <f>256580/(1000)</f>
        <v>256.58</v>
      </c>
      <c r="C383" s="10">
        <f>62755/(1000)</f>
        <v>62.755000000000003</v>
      </c>
      <c r="D383" s="8">
        <f>319335/(1000)</f>
        <v>319.33499999999998</v>
      </c>
    </row>
    <row r="384" spans="1:5" x14ac:dyDescent="0.3">
      <c r="A384" s="5">
        <v>45139</v>
      </c>
      <c r="B384" s="10">
        <f>256358/(1000)</f>
        <v>256.358</v>
      </c>
      <c r="C384" s="10">
        <f>62770/(1000)</f>
        <v>62.77</v>
      </c>
      <c r="D384" s="8">
        <f>319128/(1000)</f>
        <v>319.12799999999999</v>
      </c>
    </row>
    <row r="385" spans="1:4" x14ac:dyDescent="0.3">
      <c r="A385" s="5">
        <v>45170</v>
      </c>
      <c r="B385" s="10">
        <f>259101/(1000)</f>
        <v>259.101</v>
      </c>
      <c r="C385" s="10">
        <f>63997/(1000)</f>
        <v>63.997</v>
      </c>
      <c r="D385" s="8">
        <f>323098/(1000)</f>
        <v>323.09800000000001</v>
      </c>
    </row>
    <row r="386" spans="1:4" x14ac:dyDescent="0.3">
      <c r="A386" s="5">
        <v>45200</v>
      </c>
      <c r="B386" s="10">
        <f>261555/(1000)</f>
        <v>261.55500000000001</v>
      </c>
      <c r="C386" s="10">
        <f>65008/(1000)</f>
        <v>65.007999999999996</v>
      </c>
      <c r="D386" s="8">
        <f>326563/(1000)</f>
        <v>326.56299999999999</v>
      </c>
    </row>
    <row r="387" spans="1:4" x14ac:dyDescent="0.3">
      <c r="A387" s="5">
        <v>45231</v>
      </c>
      <c r="B387" s="10">
        <f>256913/(1000)</f>
        <v>256.91300000000001</v>
      </c>
      <c r="C387" s="10">
        <f>65394/(1000)</f>
        <v>65.394000000000005</v>
      </c>
      <c r="D387" s="8">
        <f>322307/(1000)</f>
        <v>322.30700000000002</v>
      </c>
    </row>
    <row r="388" spans="1:4" x14ac:dyDescent="0.3">
      <c r="A388" s="5">
        <v>45261</v>
      </c>
      <c r="B388" s="10">
        <f>259819/(1000)</f>
        <v>259.81900000000002</v>
      </c>
      <c r="C388" s="10">
        <f>65907/(1000)</f>
        <v>65.906999999999996</v>
      </c>
      <c r="D388" s="8">
        <f>325726/(1000)</f>
        <v>325.726</v>
      </c>
    </row>
    <row r="389" spans="1:4" x14ac:dyDescent="0.3">
      <c r="A389" s="5">
        <v>45292</v>
      </c>
      <c r="B389" s="10">
        <v>262.85599999999999</v>
      </c>
      <c r="C389" s="10">
        <v>66.016999999999996</v>
      </c>
      <c r="D389" s="8">
        <v>328.87299999999999</v>
      </c>
    </row>
    <row r="390" spans="1:4" x14ac:dyDescent="0.3">
      <c r="A390" s="5">
        <v>45323</v>
      </c>
      <c r="B390" s="10">
        <v>267.73399999999998</v>
      </c>
      <c r="C390" s="10">
        <v>68.021000000000001</v>
      </c>
      <c r="D390" s="8">
        <v>335.75400000000002</v>
      </c>
    </row>
    <row r="391" spans="1:4" x14ac:dyDescent="0.3">
      <c r="A391" s="5">
        <v>45352</v>
      </c>
      <c r="B391" s="10">
        <v>264.62900000000002</v>
      </c>
      <c r="C391" s="10">
        <v>67.275000000000006</v>
      </c>
      <c r="D391" s="8">
        <v>331.904</v>
      </c>
    </row>
    <row r="392" spans="1:4" x14ac:dyDescent="0.3">
      <c r="A392" s="5">
        <v>45383</v>
      </c>
      <c r="B392" s="10">
        <v>271.99400000000003</v>
      </c>
      <c r="C392" s="10">
        <v>67.509</v>
      </c>
      <c r="D392" s="8">
        <v>339.50299999999999</v>
      </c>
    </row>
    <row r="393" spans="1:4" x14ac:dyDescent="0.3">
      <c r="A393" s="5">
        <v>45413</v>
      </c>
      <c r="B393" s="10">
        <v>270.95100000000002</v>
      </c>
      <c r="C393" s="10">
        <v>68.480999999999995</v>
      </c>
      <c r="D393" s="8">
        <v>339.43200000000002</v>
      </c>
    </row>
    <row r="394" spans="1:4" x14ac:dyDescent="0.3">
      <c r="A394" s="5">
        <v>45444</v>
      </c>
      <c r="B394" s="10">
        <v>272.88099999999997</v>
      </c>
      <c r="C394" s="10">
        <v>69.367000000000004</v>
      </c>
      <c r="D394" s="8">
        <v>342.24799999999999</v>
      </c>
    </row>
    <row r="395" spans="1:4" x14ac:dyDescent="0.3">
      <c r="A395" s="5">
        <v>45474</v>
      </c>
      <c r="B395" s="10">
        <v>279.02100000000002</v>
      </c>
      <c r="C395" s="10">
        <v>70.733000000000004</v>
      </c>
      <c r="D395" s="8">
        <v>349.75400000000002</v>
      </c>
    </row>
    <row r="396" spans="1:4" x14ac:dyDescent="0.3">
      <c r="A396" s="5">
        <v>45505</v>
      </c>
      <c r="B396" s="10">
        <v>275.07100000000003</v>
      </c>
      <c r="C396" s="10">
        <v>71.861999999999995</v>
      </c>
      <c r="D396" s="8">
        <v>346.93299999999999</v>
      </c>
    </row>
    <row r="397" spans="1:4" x14ac:dyDescent="0.3">
      <c r="A397" s="5">
        <v>45536</v>
      </c>
      <c r="B397" s="10">
        <v>283.20600000000002</v>
      </c>
      <c r="C397" s="10">
        <v>71.978999999999999</v>
      </c>
      <c r="D397" s="8">
        <v>355.185</v>
      </c>
    </row>
    <row r="398" spans="1:4" x14ac:dyDescent="0.3">
      <c r="A398" s="5">
        <v>45566</v>
      </c>
      <c r="B398" s="10">
        <v>271.029</v>
      </c>
      <c r="C398" s="10">
        <v>72.721999999999994</v>
      </c>
      <c r="D398" s="8">
        <v>343.75099999999998</v>
      </c>
    </row>
    <row r="399" spans="1:4" x14ac:dyDescent="0.3">
      <c r="A399" s="5">
        <v>45597</v>
      </c>
      <c r="B399" s="10">
        <v>282.51</v>
      </c>
      <c r="C399" s="10">
        <v>73.069999999999993</v>
      </c>
      <c r="D399" s="8">
        <v>355.58</v>
      </c>
    </row>
    <row r="400" spans="1:4" x14ac:dyDescent="0.3">
      <c r="A400" s="5">
        <v>45627</v>
      </c>
      <c r="B400" s="10">
        <v>293.29899999999998</v>
      </c>
      <c r="C400" s="10">
        <v>73.840999999999994</v>
      </c>
      <c r="D400" s="8">
        <v>367.14</v>
      </c>
    </row>
    <row r="401" spans="1:4" x14ac:dyDescent="0.3">
      <c r="A401" s="5">
        <v>45658</v>
      </c>
      <c r="B401" s="10">
        <v>329.03100000000001</v>
      </c>
      <c r="C401" s="10">
        <v>73.039000000000001</v>
      </c>
      <c r="D401" s="8">
        <v>402.07</v>
      </c>
    </row>
    <row r="402" spans="1:4" x14ac:dyDescent="0.3">
      <c r="A402" s="5">
        <v>45689</v>
      </c>
      <c r="B402" s="10">
        <v>327.37700000000001</v>
      </c>
      <c r="C402" s="10">
        <v>73.066000000000003</v>
      </c>
      <c r="D402" s="8">
        <v>400.44299999999998</v>
      </c>
    </row>
    <row r="403" spans="1:4" x14ac:dyDescent="0.3">
      <c r="A403" s="5">
        <v>45717</v>
      </c>
      <c r="B403" s="10">
        <v>345.96199999999999</v>
      </c>
      <c r="C403" s="10">
        <v>73.025999999999996</v>
      </c>
      <c r="D403" s="8">
        <v>418.988</v>
      </c>
    </row>
    <row r="404" spans="1:4" x14ac:dyDescent="0.3">
      <c r="A404" s="5">
        <v>45748</v>
      </c>
      <c r="B404" s="10">
        <v>277.02499999999998</v>
      </c>
      <c r="C404" s="10">
        <v>74.091999999999999</v>
      </c>
      <c r="D404" s="8">
        <v>351.11599999999999</v>
      </c>
    </row>
    <row r="405" spans="1:4" x14ac:dyDescent="0.3">
      <c r="A405" s="5">
        <v>45778</v>
      </c>
      <c r="B405" s="10">
        <v>276.66399999999999</v>
      </c>
      <c r="C405" s="10">
        <v>73.954999999999998</v>
      </c>
      <c r="D405" s="8">
        <v>350.62</v>
      </c>
    </row>
    <row r="406" spans="1:4" x14ac:dyDescent="0.3">
      <c r="A406" s="5">
        <v>45809</v>
      </c>
      <c r="B406" s="10">
        <v>264.32299999999998</v>
      </c>
      <c r="C406" s="10">
        <v>73.754999999999995</v>
      </c>
      <c r="D406" s="8">
        <v>338.07799999999997</v>
      </c>
    </row>
    <row r="407" spans="1:4" x14ac:dyDescent="0.3">
      <c r="A407" s="5">
        <v>45839</v>
      </c>
      <c r="B407" s="10">
        <v>282.649</v>
      </c>
      <c r="C407" s="10">
        <v>75.906000000000006</v>
      </c>
      <c r="D407" s="8">
        <v>358.55500000000001</v>
      </c>
    </row>
    <row r="408" spans="1:4" x14ac:dyDescent="0.3">
      <c r="A408" s="5">
        <v>45870</v>
      </c>
      <c r="B408" s="10">
        <v>264.04000000000002</v>
      </c>
      <c r="C408" s="10">
        <v>76.314999999999998</v>
      </c>
      <c r="D408" s="8">
        <v>340.35500000000002</v>
      </c>
    </row>
    <row r="409" spans="1:4" x14ac:dyDescent="0.3">
      <c r="A409" s="5">
        <v>45901</v>
      </c>
      <c r="B409" s="10">
        <v>266.23700000000002</v>
      </c>
      <c r="C409" s="10">
        <v>76.734999999999999</v>
      </c>
      <c r="D409" s="8">
        <v>342.97199999999998</v>
      </c>
    </row>
    <row r="410" spans="1:4" x14ac:dyDescent="0.3">
      <c r="A410" s="5">
        <v>45931</v>
      </c>
      <c r="B410" s="10">
        <v>255.00399999999999</v>
      </c>
      <c r="C410" s="10">
        <v>77.275000000000006</v>
      </c>
      <c r="D410" s="8">
        <v>332.279</v>
      </c>
    </row>
    <row r="411" spans="1:4" x14ac:dyDescent="0.3">
      <c r="A411" s="5">
        <v>45962</v>
      </c>
      <c r="B411" s="10">
        <v>269.90800000000002</v>
      </c>
      <c r="C411" s="10">
        <v>77.024000000000001</v>
      </c>
      <c r="D411" s="8">
        <v>346.93200000000002</v>
      </c>
    </row>
    <row r="412" spans="1:4" x14ac:dyDescent="0.3">
      <c r="A412" s="5">
        <v>45992</v>
      </c>
      <c r="B412" s="10">
        <v>280.11</v>
      </c>
      <c r="C412" s="10">
        <v>79.09</v>
      </c>
      <c r="D412" s="8">
        <v>359.20100000000002</v>
      </c>
    </row>
    <row r="413" spans="1:4" x14ac:dyDescent="0.3">
      <c r="A413" s="5">
        <v>46023</v>
      </c>
      <c r="B413" s="10">
        <v>277.54899999999998</v>
      </c>
      <c r="C413" s="10">
        <v>79.352000000000004</v>
      </c>
      <c r="D413" s="8">
        <v>356.90100000000001</v>
      </c>
    </row>
    <row r="414" spans="1:4" x14ac:dyDescent="0.3">
      <c r="A414" s="5">
        <v>46054</v>
      </c>
      <c r="B414" s="10">
        <v>291.52199999999999</v>
      </c>
      <c r="C414" s="10">
        <v>80.613</v>
      </c>
      <c r="D414" s="8">
        <v>372.13499999999999</v>
      </c>
    </row>
    <row r="415" spans="1:4" ht="15.6" x14ac:dyDescent="0.3">
      <c r="B415" s="36" t="s">
        <v>46</v>
      </c>
      <c r="C415" s="37" t="s">
        <v>46</v>
      </c>
      <c r="D415" s="38" t="s">
        <v>46</v>
      </c>
    </row>
    <row r="416" spans="1:4" ht="15.6" x14ac:dyDescent="0.3">
      <c r="B416" s="36" t="s">
        <v>46</v>
      </c>
      <c r="C416" s="37" t="s">
        <v>46</v>
      </c>
      <c r="D416" s="38" t="s">
        <v>46</v>
      </c>
    </row>
    <row r="417" spans="2:4" ht="15.6" x14ac:dyDescent="0.3">
      <c r="B417" s="36" t="s">
        <v>46</v>
      </c>
      <c r="C417" s="37" t="s">
        <v>46</v>
      </c>
      <c r="D417" s="38"/>
    </row>
    <row r="418" spans="2:4" ht="15.6" x14ac:dyDescent="0.3">
      <c r="B418" s="36" t="s">
        <v>46</v>
      </c>
      <c r="C418" s="37" t="s">
        <v>46</v>
      </c>
      <c r="D418" s="38" t="s">
        <v>46</v>
      </c>
    </row>
    <row r="419" spans="2:4" ht="15.6" x14ac:dyDescent="0.3">
      <c r="B419" s="36" t="s">
        <v>46</v>
      </c>
      <c r="C419" s="37" t="s">
        <v>46</v>
      </c>
      <c r="D419" s="38" t="s">
        <v>46</v>
      </c>
    </row>
    <row r="420" spans="2:4" ht="15.6" x14ac:dyDescent="0.3">
      <c r="B420" s="36" t="s">
        <v>46</v>
      </c>
      <c r="C420" s="37" t="s">
        <v>46</v>
      </c>
      <c r="D420" s="38" t="s">
        <v>46</v>
      </c>
    </row>
    <row r="421" spans="2:4" ht="15.6" x14ac:dyDescent="0.3">
      <c r="B421" s="36" t="s">
        <v>46</v>
      </c>
      <c r="C421" s="37" t="s">
        <v>46</v>
      </c>
      <c r="D421" s="38" t="s">
        <v>46</v>
      </c>
    </row>
    <row r="422" spans="2:4" ht="15.6" x14ac:dyDescent="0.3">
      <c r="B422" s="36" t="s">
        <v>46</v>
      </c>
      <c r="C422" s="37" t="s">
        <v>46</v>
      </c>
      <c r="D422" s="38" t="s">
        <v>46</v>
      </c>
    </row>
    <row r="423" spans="2:4" ht="15.6" x14ac:dyDescent="0.3">
      <c r="B423" s="36" t="s">
        <v>46</v>
      </c>
      <c r="C423" s="37" t="s">
        <v>46</v>
      </c>
      <c r="D423" s="38" t="s">
        <v>46</v>
      </c>
    </row>
    <row r="424" spans="2:4" ht="15.6" x14ac:dyDescent="0.3">
      <c r="B424" s="36" t="s">
        <v>46</v>
      </c>
      <c r="C424" s="37" t="s">
        <v>46</v>
      </c>
      <c r="D424" s="38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2"/>
  <sheetViews>
    <sheetView showGridLines="0" zoomScale="90" zoomScaleNormal="100" workbookViewId="0">
      <pane xSplit="1" ySplit="4" topLeftCell="P386" activePane="bottomRight" state="frozen"/>
      <selection pane="topRight" activeCell="B1" sqref="B1"/>
      <selection pane="bottomLeft" activeCell="A5" sqref="A5"/>
      <selection pane="bottomRight" activeCell="C405" sqref="C405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179840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  <row r="401" spans="1:23" ht="13.8" x14ac:dyDescent="0.3">
      <c r="A401" s="17">
        <v>46023</v>
      </c>
      <c r="B401" s="28">
        <v>186958</v>
      </c>
      <c r="C401" s="28">
        <v>56048</v>
      </c>
      <c r="D401" s="28">
        <v>33323</v>
      </c>
      <c r="E401" s="28">
        <v>29146</v>
      </c>
      <c r="F401" s="28">
        <v>38559</v>
      </c>
      <c r="G401" s="28"/>
      <c r="H401" s="28">
        <v>17158</v>
      </c>
      <c r="I401" s="28"/>
      <c r="J401" s="28">
        <v>24461</v>
      </c>
      <c r="K401" s="28">
        <v>31587</v>
      </c>
      <c r="L401" s="28">
        <v>3196</v>
      </c>
      <c r="M401" s="28">
        <v>3322</v>
      </c>
      <c r="N401" s="28">
        <v>5901</v>
      </c>
      <c r="O401" s="28">
        <v>7829</v>
      </c>
      <c r="P401" s="28">
        <v>12976</v>
      </c>
      <c r="Q401" s="28">
        <v>8329</v>
      </c>
      <c r="R401" s="28">
        <v>6043</v>
      </c>
      <c r="S401" s="28">
        <v>2862</v>
      </c>
      <c r="T401" s="28">
        <v>5573</v>
      </c>
      <c r="U401" s="28">
        <v>3657</v>
      </c>
      <c r="V401" s="28">
        <v>4914</v>
      </c>
      <c r="W401" s="28">
        <v>4117</v>
      </c>
    </row>
    <row r="402" spans="1:23" ht="13.8" x14ac:dyDescent="0.3">
      <c r="A402" s="17">
        <v>46054</v>
      </c>
      <c r="B402" s="28">
        <v>195824</v>
      </c>
      <c r="C402" s="28">
        <v>57278</v>
      </c>
      <c r="D402" s="28">
        <v>36097</v>
      </c>
      <c r="E402" s="28">
        <v>32243</v>
      </c>
      <c r="F402" s="28">
        <v>42390</v>
      </c>
      <c r="G402" s="28"/>
      <c r="H402" s="28">
        <v>16647</v>
      </c>
      <c r="I402" s="28"/>
      <c r="J402" s="28">
        <v>28371</v>
      </c>
      <c r="K402" s="28">
        <v>28907</v>
      </c>
      <c r="L402" s="28">
        <v>3110</v>
      </c>
      <c r="M402" s="28">
        <v>4051</v>
      </c>
      <c r="N402" s="28">
        <v>7109</v>
      </c>
      <c r="O402" s="28">
        <v>8481</v>
      </c>
      <c r="P402" s="28">
        <v>10690</v>
      </c>
      <c r="Q402" s="28">
        <v>7947</v>
      </c>
      <c r="R402" s="28">
        <v>6085</v>
      </c>
      <c r="S402" s="28">
        <v>7282</v>
      </c>
      <c r="T402" s="28">
        <v>5202</v>
      </c>
      <c r="U402" s="28">
        <v>4743</v>
      </c>
      <c r="V402" s="28">
        <v>4086</v>
      </c>
      <c r="W402" s="28">
        <v>3856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2"/>
  <sheetViews>
    <sheetView showGridLines="0" zoomScaleNormal="100" workbookViewId="0">
      <pane xSplit="1" ySplit="4" topLeftCell="B392" activePane="bottomRight" state="frozen"/>
      <selection pane="topRight" activeCell="B1" sqref="B1"/>
      <selection pane="bottomLeft" activeCell="A5" sqref="A5"/>
      <selection pane="bottomRight" activeCell="A401" sqref="A401:XFD402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283721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  <row r="401" spans="1:17" ht="13.8" x14ac:dyDescent="0.3">
      <c r="A401" s="17">
        <v>46023</v>
      </c>
      <c r="B401" s="28">
        <v>262486</v>
      </c>
      <c r="C401" s="28">
        <v>70848</v>
      </c>
      <c r="D401" s="28">
        <v>38004</v>
      </c>
      <c r="E401" s="28">
        <v>33479</v>
      </c>
      <c r="F401" s="28">
        <v>79803</v>
      </c>
      <c r="G401" s="28"/>
      <c r="H401" s="28">
        <v>13552</v>
      </c>
      <c r="I401" s="28"/>
      <c r="J401" s="28">
        <v>28331</v>
      </c>
      <c r="K401" s="28">
        <v>42518</v>
      </c>
      <c r="L401" s="28">
        <v>4650</v>
      </c>
      <c r="M401" s="28">
        <v>10457</v>
      </c>
      <c r="N401" s="28">
        <v>4870</v>
      </c>
      <c r="O401" s="28">
        <v>11044</v>
      </c>
      <c r="P401" s="28">
        <v>21058</v>
      </c>
      <c r="Q401" s="28">
        <v>11642</v>
      </c>
    </row>
    <row r="402" spans="1:17" ht="13.8" x14ac:dyDescent="0.3">
      <c r="A402" s="17">
        <v>46054</v>
      </c>
      <c r="B402" s="28">
        <v>255279</v>
      </c>
      <c r="C402" s="28">
        <v>73483</v>
      </c>
      <c r="D402" s="28">
        <v>37778</v>
      </c>
      <c r="E402" s="28">
        <v>33137</v>
      </c>
      <c r="F402" s="28">
        <v>75806</v>
      </c>
      <c r="G402" s="28"/>
      <c r="H402" s="28">
        <v>13140</v>
      </c>
      <c r="I402" s="28"/>
      <c r="J402" s="28">
        <v>29172</v>
      </c>
      <c r="K402" s="28">
        <v>44311</v>
      </c>
      <c r="L402" s="28">
        <v>5627</v>
      </c>
      <c r="M402" s="28">
        <v>9558</v>
      </c>
      <c r="N402" s="28">
        <v>5022</v>
      </c>
      <c r="O402" s="28">
        <v>10466</v>
      </c>
      <c r="P402" s="28">
        <v>18956</v>
      </c>
      <c r="Q402" s="28">
        <v>11412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15"/>
  <sheetViews>
    <sheetView showGridLines="0" tabSelected="1" zoomScale="103" workbookViewId="0">
      <pane xSplit="1" ySplit="4" topLeftCell="D398" activePane="bottomRight" state="frozen"/>
      <selection pane="topRight" activeCell="B1" sqref="B1"/>
      <selection pane="bottomLeft" activeCell="A4" sqref="A4"/>
      <selection pane="bottomRight" activeCell="D414" sqref="D414 F414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4" t="s">
        <v>44</v>
      </c>
      <c r="B1" s="34"/>
      <c r="C1" s="34"/>
      <c r="D1" s="34"/>
      <c r="E1" s="1"/>
      <c r="F1" s="1"/>
      <c r="G1" s="1"/>
    </row>
    <row r="2" spans="1:7" x14ac:dyDescent="0.3">
      <c r="A2" s="34" t="s">
        <v>6</v>
      </c>
      <c r="B2" s="34"/>
      <c r="C2" s="34"/>
      <c r="D2" s="34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2">
        <v>-91.070999999999998</v>
      </c>
      <c r="C377" s="2">
        <v>22.271000000000001</v>
      </c>
      <c r="D377" s="2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2">
        <v>-92.171000000000006</v>
      </c>
      <c r="C378" s="2">
        <v>22.969000000000001</v>
      </c>
      <c r="D378" s="2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2">
        <v>-81.936999999999998</v>
      </c>
      <c r="C379" s="2">
        <v>23.350999999999999</v>
      </c>
      <c r="D379" s="2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2">
        <v>-93.95</v>
      </c>
      <c r="C380" s="2">
        <v>22.84</v>
      </c>
      <c r="D380" s="2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2">
        <v>-89.397000000000006</v>
      </c>
      <c r="C381" s="2">
        <v>23.584</v>
      </c>
      <c r="D381" s="2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2">
        <v>-88.850999999999999</v>
      </c>
      <c r="C382" s="2">
        <v>23.687999999999999</v>
      </c>
      <c r="D382" s="2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2">
        <v>-88.293999999999997</v>
      </c>
      <c r="C383" s="2">
        <v>24.535</v>
      </c>
      <c r="D383" s="2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2">
        <v>-84.221000000000004</v>
      </c>
      <c r="C384" s="2">
        <v>25.055</v>
      </c>
      <c r="D384" s="2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2">
        <v>-83.759</v>
      </c>
      <c r="C385" s="2">
        <v>24.193999999999999</v>
      </c>
      <c r="D385" s="2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2">
        <v>-87.23</v>
      </c>
      <c r="C386" s="2">
        <v>23.13</v>
      </c>
      <c r="D386" s="2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2">
        <v>-88.444000000000003</v>
      </c>
      <c r="C387" s="2">
        <v>23.390999999999998</v>
      </c>
      <c r="D387" s="2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2">
        <v>-88.171000000000006</v>
      </c>
      <c r="C388" s="2">
        <v>24.283999999999999</v>
      </c>
      <c r="D388" s="2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2">
        <v>-92.64</v>
      </c>
      <c r="C389" s="2">
        <v>25.562000000000001</v>
      </c>
      <c r="D389" s="2">
        <v>-67.076999999999998</v>
      </c>
      <c r="E389" s="11">
        <v>-94.105999999999995</v>
      </c>
      <c r="F389" s="11">
        <v>-23.721</v>
      </c>
      <c r="G389" s="31">
        <f t="shared" si="15"/>
        <v>-43.355999999999995</v>
      </c>
    </row>
    <row r="390" spans="1:7" x14ac:dyDescent="0.3">
      <c r="A390" s="5">
        <v>45323</v>
      </c>
      <c r="B390" s="2">
        <v>-92.39</v>
      </c>
      <c r="C390" s="2">
        <v>25.959</v>
      </c>
      <c r="D390" s="2">
        <v>-66.430999999999997</v>
      </c>
      <c r="E390" s="11">
        <v>-95.492000000000004</v>
      </c>
      <c r="F390" s="11">
        <v>-19.884</v>
      </c>
      <c r="G390" s="31">
        <f t="shared" ref="G390:G391" si="16">D390-F390</f>
        <v>-46.546999999999997</v>
      </c>
    </row>
    <row r="391" spans="1:7" x14ac:dyDescent="0.3">
      <c r="A391" s="5">
        <v>45352</v>
      </c>
      <c r="B391" s="2">
        <v>-93.122</v>
      </c>
      <c r="C391" s="2">
        <v>26.856999999999999</v>
      </c>
      <c r="D391" s="2">
        <v>-66.266000000000005</v>
      </c>
      <c r="E391" s="11">
        <v>-96.775999999999996</v>
      </c>
      <c r="F391" s="11">
        <v>-17.169</v>
      </c>
      <c r="G391" s="31">
        <f t="shared" si="16"/>
        <v>-49.097000000000008</v>
      </c>
    </row>
    <row r="392" spans="1:7" x14ac:dyDescent="0.3">
      <c r="A392" s="5">
        <v>45383</v>
      </c>
      <c r="B392" s="2">
        <v>-98.956999999999994</v>
      </c>
      <c r="C392" s="2">
        <v>25.847000000000001</v>
      </c>
      <c r="D392" s="2">
        <v>-73.11</v>
      </c>
      <c r="E392" s="11">
        <v>-100.506</v>
      </c>
      <c r="F392" s="11">
        <v>-20.11</v>
      </c>
      <c r="G392" s="31">
        <f>D392-F392</f>
        <v>-53</v>
      </c>
    </row>
    <row r="393" spans="1:7" x14ac:dyDescent="0.3">
      <c r="A393" s="5">
        <v>45413</v>
      </c>
      <c r="B393" s="2">
        <v>-100.63</v>
      </c>
      <c r="C393" s="2">
        <v>26.173999999999999</v>
      </c>
      <c r="D393" s="2">
        <v>-74.456000000000003</v>
      </c>
      <c r="E393" s="11">
        <v>-101.069</v>
      </c>
      <c r="F393" s="11">
        <v>-23.975999999999999</v>
      </c>
      <c r="G393" s="31">
        <f t="shared" ref="G393" si="17">D393-F393</f>
        <v>-50.480000000000004</v>
      </c>
    </row>
    <row r="394" spans="1:7" x14ac:dyDescent="0.3">
      <c r="A394" s="5">
        <v>45444</v>
      </c>
      <c r="B394" s="2">
        <v>-99.563000000000002</v>
      </c>
      <c r="C394" s="2">
        <v>25.670999999999999</v>
      </c>
      <c r="D394" s="2">
        <v>-73.891999999999996</v>
      </c>
      <c r="E394" s="11">
        <v>-101.706</v>
      </c>
      <c r="F394" s="11">
        <v>-22.795000000000002</v>
      </c>
      <c r="G394" s="31">
        <f t="shared" ref="G394:G414" si="18">D394-F394</f>
        <v>-51.096999999999994</v>
      </c>
    </row>
    <row r="395" spans="1:7" x14ac:dyDescent="0.3">
      <c r="A395" s="5">
        <v>45474</v>
      </c>
      <c r="B395" s="2">
        <v>-104.35</v>
      </c>
      <c r="C395" s="2">
        <v>25.710999999999999</v>
      </c>
      <c r="D395" s="2">
        <v>-78.638999999999996</v>
      </c>
      <c r="E395" s="11">
        <v>-107.336</v>
      </c>
      <c r="F395" s="11">
        <v>-30.123999999999999</v>
      </c>
      <c r="G395" s="31">
        <f t="shared" si="18"/>
        <v>-48.515000000000001</v>
      </c>
    </row>
    <row r="396" spans="1:7" x14ac:dyDescent="0.3">
      <c r="A396" s="5">
        <v>45505</v>
      </c>
      <c r="B396" s="2">
        <v>-97.117000000000004</v>
      </c>
      <c r="C396" s="2">
        <v>25.904</v>
      </c>
      <c r="D396" s="2">
        <v>-71.213999999999999</v>
      </c>
      <c r="E396" s="11">
        <v>-100.384</v>
      </c>
      <c r="F396" s="11">
        <v>-27.876999999999999</v>
      </c>
      <c r="G396" s="31">
        <f t="shared" si="18"/>
        <v>-43.337000000000003</v>
      </c>
    </row>
    <row r="397" spans="1:7" x14ac:dyDescent="0.3">
      <c r="A397" s="5">
        <v>45536</v>
      </c>
      <c r="B397" s="2">
        <v>-107.72199999999999</v>
      </c>
      <c r="C397" s="2">
        <v>26.224</v>
      </c>
      <c r="D397" s="2">
        <v>-81.498000000000005</v>
      </c>
      <c r="E397" s="11">
        <v>-110.08</v>
      </c>
      <c r="F397" s="11">
        <v>-31.811</v>
      </c>
      <c r="G397" s="31">
        <f t="shared" si="18"/>
        <v>-49.687000000000005</v>
      </c>
    </row>
    <row r="398" spans="1:7" x14ac:dyDescent="0.3">
      <c r="A398" s="5">
        <v>45566</v>
      </c>
      <c r="B398" s="2">
        <v>-100.08799999999999</v>
      </c>
      <c r="C398" s="2">
        <v>25.838999999999999</v>
      </c>
      <c r="D398" s="2">
        <v>-74.25</v>
      </c>
      <c r="E398" s="11">
        <v>-104.245</v>
      </c>
      <c r="F398" s="11">
        <v>-27.962</v>
      </c>
      <c r="G398" s="31">
        <f t="shared" si="18"/>
        <v>-46.287999999999997</v>
      </c>
    </row>
    <row r="399" spans="1:7" x14ac:dyDescent="0.3">
      <c r="A399" s="5">
        <v>45597</v>
      </c>
      <c r="B399" s="2">
        <v>-106.002</v>
      </c>
      <c r="C399" s="2">
        <v>26.248999999999999</v>
      </c>
      <c r="D399" s="2">
        <v>-79.751999999999995</v>
      </c>
      <c r="E399" s="11">
        <v>-111.289</v>
      </c>
      <c r="F399" s="11">
        <v>-24.994</v>
      </c>
      <c r="G399" s="31">
        <f t="shared" si="18"/>
        <v>-54.757999999999996</v>
      </c>
    </row>
    <row r="400" spans="1:7" x14ac:dyDescent="0.3">
      <c r="A400" s="5">
        <v>45627</v>
      </c>
      <c r="B400" s="2">
        <v>-122.822</v>
      </c>
      <c r="C400" s="2">
        <v>25.873999999999999</v>
      </c>
      <c r="D400" s="2">
        <v>-96.947999999999993</v>
      </c>
      <c r="E400" s="11">
        <v>-125.592</v>
      </c>
      <c r="F400" s="11">
        <v>-24.98</v>
      </c>
      <c r="G400" s="31">
        <f t="shared" si="18"/>
        <v>-71.967999999999989</v>
      </c>
    </row>
    <row r="401" spans="1:7" x14ac:dyDescent="0.3">
      <c r="A401" s="5">
        <v>45658</v>
      </c>
      <c r="B401" s="2">
        <v>-155.62</v>
      </c>
      <c r="C401" s="2">
        <v>27.29</v>
      </c>
      <c r="D401" s="2">
        <v>-128.33099999999999</v>
      </c>
      <c r="E401" s="11">
        <v>-158.74100000000001</v>
      </c>
      <c r="F401" s="11">
        <v>-31.738</v>
      </c>
      <c r="G401" s="31">
        <f t="shared" si="18"/>
        <v>-96.592999999999989</v>
      </c>
    </row>
    <row r="402" spans="1:7" x14ac:dyDescent="0.3">
      <c r="A402" s="5">
        <v>45689</v>
      </c>
      <c r="B402" s="2">
        <v>-146.733</v>
      </c>
      <c r="C402" s="2">
        <v>26.954000000000001</v>
      </c>
      <c r="D402" s="2">
        <v>-119.78</v>
      </c>
      <c r="E402" s="11">
        <v>-150.85599999999999</v>
      </c>
      <c r="F402" s="11">
        <v>-21.173999999999999</v>
      </c>
      <c r="G402" s="31">
        <f t="shared" si="18"/>
        <v>-98.605999999999995</v>
      </c>
    </row>
    <row r="403" spans="1:7" x14ac:dyDescent="0.3">
      <c r="A403" s="5">
        <v>45717</v>
      </c>
      <c r="B403" s="2">
        <v>-162.06</v>
      </c>
      <c r="C403" s="2">
        <v>26.204000000000001</v>
      </c>
      <c r="D403" s="2">
        <v>-135.85599999999999</v>
      </c>
      <c r="E403" s="11">
        <v>-166.13</v>
      </c>
      <c r="F403" s="11">
        <v>-17.925999999999998</v>
      </c>
      <c r="G403" s="31">
        <f t="shared" si="18"/>
        <v>-117.92999999999999</v>
      </c>
    </row>
    <row r="404" spans="1:7" x14ac:dyDescent="0.3">
      <c r="A404" s="5">
        <v>45748</v>
      </c>
      <c r="B404" s="2">
        <v>-86.522000000000006</v>
      </c>
      <c r="C404" s="2">
        <v>26.439</v>
      </c>
      <c r="D404" s="2">
        <v>-60.084000000000003</v>
      </c>
      <c r="E404" s="11">
        <v>-90.328000000000003</v>
      </c>
      <c r="F404" s="11">
        <v>-1.7184999999999999E-2</v>
      </c>
      <c r="G404" s="31">
        <f t="shared" si="18"/>
        <v>-60.066815000000005</v>
      </c>
    </row>
    <row r="405" spans="1:7" x14ac:dyDescent="0.3">
      <c r="A405" s="5">
        <v>45778</v>
      </c>
      <c r="B405" s="2">
        <v>-96.954999999999998</v>
      </c>
      <c r="C405" s="2">
        <v>26.390999999999998</v>
      </c>
      <c r="D405" s="2">
        <v>-70.563999999999993</v>
      </c>
      <c r="E405" s="11">
        <v>-99.38</v>
      </c>
      <c r="F405" s="11">
        <v>-13.941000000000001</v>
      </c>
      <c r="G405" s="31">
        <f t="shared" si="18"/>
        <v>-56.62299999999999</v>
      </c>
    </row>
    <row r="406" spans="1:7" x14ac:dyDescent="0.3">
      <c r="A406" s="5">
        <v>45809</v>
      </c>
      <c r="B406" s="2">
        <v>-85.566999999999993</v>
      </c>
      <c r="C406" s="2">
        <v>27.93</v>
      </c>
      <c r="D406" s="2">
        <v>-57.637</v>
      </c>
      <c r="E406" s="11">
        <v>-89.364000000000004</v>
      </c>
      <c r="F406" s="11">
        <v>-9.5050000000000008</v>
      </c>
      <c r="G406" s="31">
        <f t="shared" si="18"/>
        <v>-48.131999999999998</v>
      </c>
    </row>
    <row r="407" spans="1:7" x14ac:dyDescent="0.3">
      <c r="A407" s="5">
        <v>45839</v>
      </c>
      <c r="B407" s="2">
        <v>-102.547</v>
      </c>
      <c r="C407" s="2">
        <v>28.315000000000001</v>
      </c>
      <c r="D407" s="2">
        <v>-74.233000000000004</v>
      </c>
      <c r="E407" s="11">
        <v>-106.21299999999999</v>
      </c>
      <c r="F407" s="11">
        <f>-17113/(1000)</f>
        <v>-17.113</v>
      </c>
      <c r="G407" s="31">
        <f t="shared" si="18"/>
        <v>-57.120000000000005</v>
      </c>
    </row>
    <row r="408" spans="1:7" x14ac:dyDescent="0.3">
      <c r="A408" s="5">
        <v>45870</v>
      </c>
      <c r="B408" s="2">
        <v>-85.593999999999994</v>
      </c>
      <c r="C408" s="2">
        <v>29.582999999999998</v>
      </c>
      <c r="D408" s="2">
        <v>-56.011000000000003</v>
      </c>
      <c r="E408" s="11">
        <v>-87.888999999999996</v>
      </c>
      <c r="F408" s="11">
        <v>-16.861000000000001</v>
      </c>
      <c r="G408" s="31">
        <f t="shared" si="18"/>
        <v>-39.150000000000006</v>
      </c>
    </row>
    <row r="409" spans="1:7" x14ac:dyDescent="0.3">
      <c r="A409" s="5">
        <v>45901</v>
      </c>
      <c r="B409" s="2">
        <v>-77.760000000000005</v>
      </c>
      <c r="C409" s="2">
        <v>28.591999999999999</v>
      </c>
      <c r="D409" s="2">
        <v>-49.167999999999999</v>
      </c>
      <c r="E409" s="11">
        <v>-82.622</v>
      </c>
      <c r="F409" s="11">
        <f>-15034/(1000)</f>
        <v>-15.034000000000001</v>
      </c>
      <c r="G409" s="31">
        <f t="shared" si="18"/>
        <v>-34.134</v>
      </c>
    </row>
    <row r="410" spans="1:7" x14ac:dyDescent="0.3">
      <c r="A410" s="5">
        <v>45931</v>
      </c>
      <c r="B410" s="2">
        <v>-58.576999999999998</v>
      </c>
      <c r="C410" s="2">
        <v>27.475999999999999</v>
      </c>
      <c r="D410" s="2">
        <v>-31.102</v>
      </c>
      <c r="E410" s="11">
        <v>-63.951999999999998</v>
      </c>
      <c r="F410" s="11">
        <v>-14.936999999999999</v>
      </c>
      <c r="G410" s="31">
        <f t="shared" si="18"/>
        <v>-16.164999999999999</v>
      </c>
    </row>
    <row r="411" spans="1:7" x14ac:dyDescent="0.3">
      <c r="A411" s="5">
        <v>45962</v>
      </c>
      <c r="B411" s="2">
        <v>-83.634</v>
      </c>
      <c r="C411" s="2">
        <v>27.608000000000001</v>
      </c>
      <c r="D411" s="2">
        <v>-56.026000000000003</v>
      </c>
      <c r="E411" s="11">
        <v>-89.445999999999998</v>
      </c>
      <c r="F411" s="11">
        <v>-13.942</v>
      </c>
      <c r="G411" s="31">
        <f t="shared" si="18"/>
        <v>-42.084000000000003</v>
      </c>
    </row>
    <row r="412" spans="1:7" x14ac:dyDescent="0.3">
      <c r="A412" s="5">
        <v>45992</v>
      </c>
      <c r="B412" s="2">
        <v>-99.245999999999995</v>
      </c>
      <c r="C412" s="2">
        <v>26.347000000000001</v>
      </c>
      <c r="D412" s="2">
        <v>-72.900000000000006</v>
      </c>
      <c r="E412" s="11">
        <v>-103.404</v>
      </c>
      <c r="F412" s="11">
        <v>-12.715999999999999</v>
      </c>
      <c r="G412" s="31">
        <f t="shared" si="18"/>
        <v>-60.184000000000005</v>
      </c>
    </row>
    <row r="413" spans="1:7" x14ac:dyDescent="0.3">
      <c r="A413" s="5">
        <v>46023</v>
      </c>
      <c r="B413" s="2">
        <v>-82.137</v>
      </c>
      <c r="C413" s="2">
        <v>27.46</v>
      </c>
      <c r="D413" s="2">
        <v>-54.677</v>
      </c>
      <c r="E413" s="11">
        <v>-86.067999999999998</v>
      </c>
      <c r="F413" s="11">
        <v>-12.728999999999999</v>
      </c>
      <c r="G413" s="31">
        <f t="shared" si="18"/>
        <v>-41.948</v>
      </c>
    </row>
    <row r="414" spans="1:7" x14ac:dyDescent="0.3">
      <c r="A414" s="5">
        <v>46054</v>
      </c>
      <c r="B414" s="2">
        <v>-84.602999999999994</v>
      </c>
      <c r="C414" s="2">
        <v>27.256</v>
      </c>
      <c r="D414" s="2">
        <v>-57.347000000000001</v>
      </c>
      <c r="E414" s="11">
        <v>-87.227000000000004</v>
      </c>
      <c r="F414" s="11">
        <v>-11.009</v>
      </c>
      <c r="G414" s="31">
        <f t="shared" si="18"/>
        <v>-46.338000000000001</v>
      </c>
    </row>
    <row r="415" spans="1:7" x14ac:dyDescent="0.3">
      <c r="E415" s="11"/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2026-04-02T14:36:40Z</dcterms:modified>
</cp:coreProperties>
</file>